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9075" windowHeight="4710" activeTab="0"/>
  </bookViews>
  <sheets>
    <sheet name="Jezzball highest possible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<sst xmlns="http://schemas.openxmlformats.org/spreadsheetml/2006/main" count="11" uniqueCount="10">
  <si>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Level</t>
  </si>
  <si>
    <t>Life value</t>
  </si>
  <si>
    <t>Max board value</t>
  </si>
  <si>
    <t>Max Time</t>
  </si>
  <si>
    <t>Max score</t>
  </si>
  <si>
    <t>Max bonus</t>
  </si>
  <si>
    <t xml:space="preserve"> 1st Ball Rounded</t>
  </si>
  <si>
    <t>Pts/blk Penalty</t>
  </si>
  <si>
    <t>UP</t>
  </si>
  <si>
    <t>PERFECT SCORE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</si>
</sst>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selection activeCell="L6" sqref="L6"/>
    </sheetView>
  </sheetViews>
  <sheetFormatPr defaultColWidth="9.140625" defaultRowHeight="12.75"/>
  <cols>
    <col min="6" max="6" width="10.00390625" style="0" customWidth="1"/>
    <col min="7" max="7" width="10.140625" style="0" customWidth="1"/>
  </cols>
  <sheetData>
    <row r="1" spans="1:9" s="3" customFormat="1" ht="36" customHeight="1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2" t="s">
        <v>9</v>
      </c>
      <c r="H1" s="2" t="s">
        <v>6</v>
      </c>
      <c r="I1" s="2" t="s">
        <v>7</v>
      </c>
    </row>
    <row r="2" spans="1:10" ht="12.75">
      <c r="A2" s="4">
        <v>1</v>
      </c>
      <c r="B2" s="4">
        <v>1750</v>
      </c>
      <c r="C2" s="4">
        <f>+SUM(A2+6)*560-(A2+1)*(A2+6)</f>
        <v>3906</v>
      </c>
      <c r="D2" s="4">
        <v>1500</v>
      </c>
      <c r="E2" s="4">
        <f>+SUM(F2+C2)-(A2+2)</f>
        <v>22528</v>
      </c>
      <c r="F2" s="4">
        <v>18625</v>
      </c>
      <c r="G2" s="6">
        <v>22528</v>
      </c>
      <c r="H2" s="4" t="s">
        <v>8</v>
      </c>
      <c r="I2" s="4">
        <v>187.5</v>
      </c>
      <c r="J2" s="5"/>
    </row>
    <row r="3" spans="1:10" ht="12.75">
      <c r="A3" s="4">
        <v>2</v>
      </c>
      <c r="B3" s="4">
        <f>SUM(B2+250)</f>
        <v>2000</v>
      </c>
      <c r="C3" s="4">
        <f aca="true" t="shared" si="0" ref="C3:C18">+SUM(A3+6)*560-(A3+1)*(A3+6)</f>
        <v>4456</v>
      </c>
      <c r="D3" s="4">
        <f>SUM(D2+250)</f>
        <v>1750</v>
      </c>
      <c r="E3" s="4">
        <f aca="true" t="shared" si="1" ref="E3:E18">+SUM(F3+C3)-(A3+2)</f>
        <v>27559</v>
      </c>
      <c r="F3" s="4">
        <v>23107</v>
      </c>
      <c r="G3" s="6">
        <f>SUM(E2:E3)</f>
        <v>50087</v>
      </c>
      <c r="H3" s="4"/>
      <c r="I3" s="4">
        <v>214</v>
      </c>
      <c r="J3" s="5">
        <f>SUM(F2+4482)</f>
        <v>23107</v>
      </c>
    </row>
    <row r="4" spans="1:10" ht="12.75">
      <c r="A4" s="4">
        <v>3</v>
      </c>
      <c r="B4" s="4">
        <f aca="true" t="shared" si="2" ref="B4:B19">SUM(B3+250)</f>
        <v>2250</v>
      </c>
      <c r="C4" s="4">
        <f t="shared" si="0"/>
        <v>5004</v>
      </c>
      <c r="D4" s="4">
        <f aca="true" t="shared" si="3" ref="D4:D19">SUM(D3+250)</f>
        <v>2000</v>
      </c>
      <c r="E4" s="4">
        <f t="shared" si="1"/>
        <v>33035</v>
      </c>
      <c r="F4" s="4">
        <v>28036</v>
      </c>
      <c r="G4" s="6">
        <f>SUM(E2:E4)</f>
        <v>83122</v>
      </c>
      <c r="H4" s="4"/>
      <c r="I4" s="4">
        <v>241</v>
      </c>
      <c r="J4" s="5">
        <f>SUM(F3-F2)+(447+F3)</f>
        <v>28036</v>
      </c>
    </row>
    <row r="5" spans="1:10" ht="12.75">
      <c r="A5" s="4">
        <v>4</v>
      </c>
      <c r="B5" s="4">
        <f t="shared" si="2"/>
        <v>2500</v>
      </c>
      <c r="C5" s="4">
        <f>+SUM(A5+6)*560-(A5+1)*(A5+6)</f>
        <v>5550</v>
      </c>
      <c r="D5" s="4">
        <f t="shared" si="3"/>
        <v>2250</v>
      </c>
      <c r="E5" s="4">
        <f>+SUM(F5+C5)-(A5+2)</f>
        <v>38955</v>
      </c>
      <c r="F5" s="4">
        <v>33411</v>
      </c>
      <c r="G5" s="6">
        <f>SUM(E2:E5)</f>
        <v>122077</v>
      </c>
      <c r="H5" s="4"/>
      <c r="I5" s="4">
        <v>268</v>
      </c>
      <c r="J5" s="5">
        <f>SUM(F4-F3)+(447+F4)</f>
        <v>33412</v>
      </c>
    </row>
    <row r="6" spans="1:10" ht="12.75">
      <c r="A6" s="4">
        <v>5</v>
      </c>
      <c r="B6" s="4">
        <f t="shared" si="2"/>
        <v>2750</v>
      </c>
      <c r="C6" s="4">
        <f t="shared" si="0"/>
        <v>6094</v>
      </c>
      <c r="D6" s="4">
        <f t="shared" si="3"/>
        <v>2500</v>
      </c>
      <c r="E6" s="4">
        <f t="shared" si="1"/>
        <v>45320</v>
      </c>
      <c r="F6" s="4">
        <f aca="true" t="shared" si="4" ref="F6:F50">J6</f>
        <v>39233</v>
      </c>
      <c r="G6" s="6">
        <f>SUM(E2:E6)</f>
        <v>167397</v>
      </c>
      <c r="H6" s="4" t="s">
        <v>8</v>
      </c>
      <c r="I6" s="4">
        <v>295.5</v>
      </c>
      <c r="J6" s="5">
        <f>SUM(F5-F4)+(447+F5)</f>
        <v>39233</v>
      </c>
    </row>
    <row r="7" spans="1:10" ht="12.75">
      <c r="A7" s="4">
        <v>6</v>
      </c>
      <c r="B7" s="4">
        <f t="shared" si="2"/>
        <v>3000</v>
      </c>
      <c r="C7" s="4">
        <f t="shared" si="0"/>
        <v>6636</v>
      </c>
      <c r="D7" s="4">
        <f t="shared" si="3"/>
        <v>2750</v>
      </c>
      <c r="E7" s="4">
        <f t="shared" si="1"/>
        <v>52130</v>
      </c>
      <c r="F7" s="4">
        <f t="shared" si="4"/>
        <v>45502</v>
      </c>
      <c r="G7" s="6">
        <f>SUM(E2:E7)</f>
        <v>219527</v>
      </c>
      <c r="H7" s="4"/>
      <c r="I7" s="4">
        <v>323</v>
      </c>
      <c r="J7" s="5">
        <f>SUM(F6-F5)+(447+F6)</f>
        <v>45502</v>
      </c>
    </row>
    <row r="8" spans="1:10" ht="12.75">
      <c r="A8" s="4">
        <v>7</v>
      </c>
      <c r="B8" s="4">
        <f t="shared" si="2"/>
        <v>3250</v>
      </c>
      <c r="C8" s="4">
        <f t="shared" si="0"/>
        <v>7176</v>
      </c>
      <c r="D8" s="4">
        <f t="shared" si="3"/>
        <v>3000</v>
      </c>
      <c r="E8" s="4">
        <f t="shared" si="1"/>
        <v>59385</v>
      </c>
      <c r="F8" s="4">
        <f t="shared" si="4"/>
        <v>52218</v>
      </c>
      <c r="G8" s="6">
        <f>SUM(E2:E8)</f>
        <v>278912</v>
      </c>
      <c r="H8" s="4"/>
      <c r="I8" s="4"/>
      <c r="J8" s="5">
        <f aca="true" t="shared" si="5" ref="J8:J23">SUM(F7-F6)+(447+F7)</f>
        <v>52218</v>
      </c>
    </row>
    <row r="9" spans="1:10" ht="12.75">
      <c r="A9" s="4">
        <v>8</v>
      </c>
      <c r="B9" s="4">
        <f t="shared" si="2"/>
        <v>3500</v>
      </c>
      <c r="C9" s="4">
        <f t="shared" si="0"/>
        <v>7714</v>
      </c>
      <c r="D9" s="4">
        <f t="shared" si="3"/>
        <v>3250</v>
      </c>
      <c r="E9" s="4">
        <f t="shared" si="1"/>
        <v>67085</v>
      </c>
      <c r="F9" s="4">
        <f t="shared" si="4"/>
        <v>59381</v>
      </c>
      <c r="G9" s="6">
        <f>SUM(E2:E9)</f>
        <v>345997</v>
      </c>
      <c r="H9" s="4"/>
      <c r="I9" s="4"/>
      <c r="J9" s="5">
        <f t="shared" si="5"/>
        <v>59381</v>
      </c>
    </row>
    <row r="10" spans="1:10" ht="12.75">
      <c r="A10" s="4">
        <v>9</v>
      </c>
      <c r="B10" s="4">
        <f t="shared" si="2"/>
        <v>3750</v>
      </c>
      <c r="C10" s="4">
        <f t="shared" si="0"/>
        <v>8250</v>
      </c>
      <c r="D10" s="4">
        <f t="shared" si="3"/>
        <v>3500</v>
      </c>
      <c r="E10" s="4">
        <f t="shared" si="1"/>
        <v>75230</v>
      </c>
      <c r="F10" s="4">
        <f t="shared" si="4"/>
        <v>66991</v>
      </c>
      <c r="G10" s="6">
        <f>SUM(E2:E10)</f>
        <v>421227</v>
      </c>
      <c r="H10" s="4"/>
      <c r="I10" s="4"/>
      <c r="J10" s="5">
        <f t="shared" si="5"/>
        <v>66991</v>
      </c>
    </row>
    <row r="11" spans="1:10" ht="12.75">
      <c r="A11" s="4">
        <v>10</v>
      </c>
      <c r="B11" s="4">
        <f t="shared" si="2"/>
        <v>4000</v>
      </c>
      <c r="C11" s="4">
        <f t="shared" si="0"/>
        <v>8784</v>
      </c>
      <c r="D11" s="4">
        <f t="shared" si="3"/>
        <v>3750</v>
      </c>
      <c r="E11" s="4">
        <f t="shared" si="1"/>
        <v>83820</v>
      </c>
      <c r="F11" s="4">
        <f t="shared" si="4"/>
        <v>75048</v>
      </c>
      <c r="G11" s="6">
        <f>SUM(E2:E11)</f>
        <v>505047</v>
      </c>
      <c r="H11" s="4"/>
      <c r="I11" s="4"/>
      <c r="J11" s="5">
        <f t="shared" si="5"/>
        <v>75048</v>
      </c>
    </row>
    <row r="12" spans="1:10" ht="12.75">
      <c r="A12" s="4">
        <v>11</v>
      </c>
      <c r="B12" s="4">
        <f t="shared" si="2"/>
        <v>4250</v>
      </c>
      <c r="C12" s="4">
        <f t="shared" si="0"/>
        <v>9316</v>
      </c>
      <c r="D12" s="4">
        <f t="shared" si="3"/>
        <v>4000</v>
      </c>
      <c r="E12" s="4">
        <f t="shared" si="1"/>
        <v>92855</v>
      </c>
      <c r="F12" s="4">
        <f t="shared" si="4"/>
        <v>83552</v>
      </c>
      <c r="G12" s="6">
        <f>SUM(E2:E12)</f>
        <v>597902</v>
      </c>
      <c r="H12" s="4"/>
      <c r="I12" s="4"/>
      <c r="J12" s="5">
        <f t="shared" si="5"/>
        <v>83552</v>
      </c>
    </row>
    <row r="13" spans="1:10" ht="12.75">
      <c r="A13" s="4">
        <v>12</v>
      </c>
      <c r="B13" s="4">
        <f t="shared" si="2"/>
        <v>4500</v>
      </c>
      <c r="C13" s="4">
        <f t="shared" si="0"/>
        <v>9846</v>
      </c>
      <c r="D13" s="4">
        <f t="shared" si="3"/>
        <v>4250</v>
      </c>
      <c r="E13" s="4">
        <f t="shared" si="1"/>
        <v>102335</v>
      </c>
      <c r="F13" s="4">
        <f t="shared" si="4"/>
        <v>92503</v>
      </c>
      <c r="G13" s="6">
        <f>SUM(E2:E13)</f>
        <v>700237</v>
      </c>
      <c r="H13" s="4"/>
      <c r="I13" s="4"/>
      <c r="J13" s="5">
        <f t="shared" si="5"/>
        <v>92503</v>
      </c>
    </row>
    <row r="14" spans="1:10" ht="12.75">
      <c r="A14" s="4">
        <v>13</v>
      </c>
      <c r="B14" s="4">
        <f t="shared" si="2"/>
        <v>4750</v>
      </c>
      <c r="C14" s="4">
        <f t="shared" si="0"/>
        <v>10374</v>
      </c>
      <c r="D14" s="4">
        <f t="shared" si="3"/>
        <v>4500</v>
      </c>
      <c r="E14" s="4">
        <f t="shared" si="1"/>
        <v>112260</v>
      </c>
      <c r="F14" s="4">
        <f t="shared" si="4"/>
        <v>101901</v>
      </c>
      <c r="G14" s="6">
        <f>SUM(E2:E14)</f>
        <v>812497</v>
      </c>
      <c r="H14" s="4"/>
      <c r="I14" s="4"/>
      <c r="J14" s="5">
        <f t="shared" si="5"/>
        <v>101901</v>
      </c>
    </row>
    <row r="15" spans="1:10" ht="12.75">
      <c r="A15" s="4">
        <v>14</v>
      </c>
      <c r="B15" s="4">
        <f t="shared" si="2"/>
        <v>5000</v>
      </c>
      <c r="C15" s="4">
        <f t="shared" si="0"/>
        <v>10900</v>
      </c>
      <c r="D15" s="4">
        <f t="shared" si="3"/>
        <v>4750</v>
      </c>
      <c r="E15" s="4">
        <f t="shared" si="1"/>
        <v>122630</v>
      </c>
      <c r="F15" s="4">
        <f t="shared" si="4"/>
        <v>111746</v>
      </c>
      <c r="G15" s="6">
        <f>SUM(E2:E15)</f>
        <v>935127</v>
      </c>
      <c r="H15" s="4"/>
      <c r="I15" s="4"/>
      <c r="J15" s="5">
        <f t="shared" si="5"/>
        <v>111746</v>
      </c>
    </row>
    <row r="16" spans="1:10" ht="12.75">
      <c r="A16" s="4">
        <v>15</v>
      </c>
      <c r="B16" s="4">
        <f t="shared" si="2"/>
        <v>5250</v>
      </c>
      <c r="C16" s="4">
        <f t="shared" si="0"/>
        <v>11424</v>
      </c>
      <c r="D16" s="4">
        <f t="shared" si="3"/>
        <v>5000</v>
      </c>
      <c r="E16" s="4">
        <f t="shared" si="1"/>
        <v>133445</v>
      </c>
      <c r="F16" s="4">
        <f t="shared" si="4"/>
        <v>122038</v>
      </c>
      <c r="G16" s="6">
        <f>SUM(E2:E16)</f>
        <v>1068572</v>
      </c>
      <c r="H16" s="4"/>
      <c r="I16" s="4"/>
      <c r="J16" s="5">
        <f t="shared" si="5"/>
        <v>122038</v>
      </c>
    </row>
    <row r="17" spans="1:10" ht="12.75">
      <c r="A17" s="4">
        <v>16</v>
      </c>
      <c r="B17" s="4">
        <f t="shared" si="2"/>
        <v>5500</v>
      </c>
      <c r="C17" s="4">
        <f t="shared" si="0"/>
        <v>11946</v>
      </c>
      <c r="D17" s="4">
        <f t="shared" si="3"/>
        <v>5250</v>
      </c>
      <c r="E17" s="4">
        <f t="shared" si="1"/>
        <v>144705</v>
      </c>
      <c r="F17" s="4">
        <f t="shared" si="4"/>
        <v>132777</v>
      </c>
      <c r="G17" s="4">
        <f>SUM(E2:E17)</f>
        <v>1213277</v>
      </c>
      <c r="H17" s="4"/>
      <c r="I17" s="4"/>
      <c r="J17" s="5">
        <f t="shared" si="5"/>
        <v>132777</v>
      </c>
    </row>
    <row r="18" spans="1:10" ht="12.75">
      <c r="A18" s="4">
        <v>17</v>
      </c>
      <c r="B18" s="4">
        <f t="shared" si="2"/>
        <v>5750</v>
      </c>
      <c r="C18" s="4">
        <f t="shared" si="0"/>
        <v>12466</v>
      </c>
      <c r="D18" s="4">
        <f t="shared" si="3"/>
        <v>5500</v>
      </c>
      <c r="E18" s="4">
        <f t="shared" si="1"/>
        <v>156410</v>
      </c>
      <c r="F18" s="4">
        <f t="shared" si="4"/>
        <v>143963</v>
      </c>
      <c r="G18" s="4">
        <f>SUM(E2:E18)</f>
        <v>1369687</v>
      </c>
      <c r="H18" s="4"/>
      <c r="I18" s="4"/>
      <c r="J18" s="5">
        <f t="shared" si="5"/>
        <v>143963</v>
      </c>
    </row>
    <row r="19" spans="1:10" ht="12.75">
      <c r="A19" s="4">
        <v>18</v>
      </c>
      <c r="B19" s="4">
        <f t="shared" si="2"/>
        <v>6000</v>
      </c>
      <c r="C19" s="4">
        <f aca="true" t="shared" si="6" ref="C19:C34">+SUM(A19+6)*560-(A19+1)*(A19+6)</f>
        <v>12984</v>
      </c>
      <c r="D19" s="4">
        <f t="shared" si="3"/>
        <v>5750</v>
      </c>
      <c r="E19" s="4">
        <f aca="true" t="shared" si="7" ref="E19:E34">+SUM(F19+C19)-(A19+2)</f>
        <v>168560</v>
      </c>
      <c r="F19" s="4">
        <f t="shared" si="4"/>
        <v>155596</v>
      </c>
      <c r="G19" s="4">
        <f>SUM(E2:E19)</f>
        <v>1538247</v>
      </c>
      <c r="H19" s="4"/>
      <c r="I19" s="4"/>
      <c r="J19" s="5">
        <f t="shared" si="5"/>
        <v>155596</v>
      </c>
    </row>
    <row r="20" spans="1:10" ht="12.75">
      <c r="A20" s="4">
        <v>19</v>
      </c>
      <c r="B20" s="4">
        <f aca="true" t="shared" si="8" ref="B20:B25">SUM(B19+250)</f>
        <v>6250</v>
      </c>
      <c r="C20" s="4">
        <f t="shared" si="6"/>
        <v>13500</v>
      </c>
      <c r="D20" s="4">
        <f aca="true" t="shared" si="9" ref="D20:D35">SUM(D19+250)</f>
        <v>6000</v>
      </c>
      <c r="E20" s="4">
        <f t="shared" si="7"/>
        <v>181155</v>
      </c>
      <c r="F20" s="4">
        <f t="shared" si="4"/>
        <v>167676</v>
      </c>
      <c r="G20" s="4">
        <f>G19+E20</f>
        <v>1719402</v>
      </c>
      <c r="H20" s="4"/>
      <c r="I20" s="4"/>
      <c r="J20" s="5">
        <f t="shared" si="5"/>
        <v>167676</v>
      </c>
    </row>
    <row r="21" spans="1:10" ht="12.75">
      <c r="A21" s="4">
        <v>20</v>
      </c>
      <c r="B21" s="4">
        <f t="shared" si="8"/>
        <v>6500</v>
      </c>
      <c r="C21" s="4">
        <f t="shared" si="6"/>
        <v>14014</v>
      </c>
      <c r="D21" s="4">
        <f t="shared" si="9"/>
        <v>6250</v>
      </c>
      <c r="E21" s="4">
        <f t="shared" si="7"/>
        <v>194195</v>
      </c>
      <c r="F21" s="4">
        <f t="shared" si="4"/>
        <v>180203</v>
      </c>
      <c r="G21" s="4">
        <f aca="true" t="shared" si="10" ref="G21:G51">G20+E21</f>
        <v>1913597</v>
      </c>
      <c r="H21" s="4"/>
      <c r="I21" s="4"/>
      <c r="J21" s="5">
        <f t="shared" si="5"/>
        <v>180203</v>
      </c>
    </row>
    <row r="22" spans="1:10" ht="12.75">
      <c r="A22" s="4">
        <v>21</v>
      </c>
      <c r="B22" s="4">
        <f t="shared" si="8"/>
        <v>6750</v>
      </c>
      <c r="C22" s="4">
        <f t="shared" si="6"/>
        <v>14526</v>
      </c>
      <c r="D22" s="4">
        <f t="shared" si="9"/>
        <v>6500</v>
      </c>
      <c r="E22" s="4">
        <f t="shared" si="7"/>
        <v>207680</v>
      </c>
      <c r="F22" s="4">
        <f t="shared" si="4"/>
        <v>193177</v>
      </c>
      <c r="G22" s="4">
        <f t="shared" si="10"/>
        <v>2121277</v>
      </c>
      <c r="H22" s="4"/>
      <c r="I22" s="4"/>
      <c r="J22" s="5">
        <f t="shared" si="5"/>
        <v>193177</v>
      </c>
    </row>
    <row r="23" spans="1:10" ht="12.75">
      <c r="A23" s="4">
        <v>22</v>
      </c>
      <c r="B23" s="4">
        <f t="shared" si="8"/>
        <v>7000</v>
      </c>
      <c r="C23" s="4">
        <f t="shared" si="6"/>
        <v>15036</v>
      </c>
      <c r="D23" s="4">
        <f t="shared" si="9"/>
        <v>6750</v>
      </c>
      <c r="E23" s="4">
        <f t="shared" si="7"/>
        <v>221610</v>
      </c>
      <c r="F23" s="4">
        <f t="shared" si="4"/>
        <v>206598</v>
      </c>
      <c r="G23" s="4">
        <f t="shared" si="10"/>
        <v>2342887</v>
      </c>
      <c r="H23" s="4"/>
      <c r="I23" s="4"/>
      <c r="J23" s="5">
        <f t="shared" si="5"/>
        <v>206598</v>
      </c>
    </row>
    <row r="24" spans="1:10" ht="12.75">
      <c r="A24" s="4">
        <v>23</v>
      </c>
      <c r="B24" s="4">
        <f t="shared" si="8"/>
        <v>7250</v>
      </c>
      <c r="C24" s="4">
        <f t="shared" si="6"/>
        <v>15544</v>
      </c>
      <c r="D24" s="4">
        <f t="shared" si="9"/>
        <v>7000</v>
      </c>
      <c r="E24" s="4">
        <f t="shared" si="7"/>
        <v>235985</v>
      </c>
      <c r="F24" s="4">
        <f t="shared" si="4"/>
        <v>220466</v>
      </c>
      <c r="G24" s="4">
        <f t="shared" si="10"/>
        <v>2578872</v>
      </c>
      <c r="H24" s="4"/>
      <c r="I24" s="4"/>
      <c r="J24" s="5">
        <f aca="true" t="shared" si="11" ref="J24:J39">SUM(F23-F22)+(447+F23)</f>
        <v>220466</v>
      </c>
    </row>
    <row r="25" spans="1:10" ht="12.75">
      <c r="A25" s="4">
        <v>24</v>
      </c>
      <c r="B25" s="4">
        <f t="shared" si="8"/>
        <v>7500</v>
      </c>
      <c r="C25" s="4">
        <f t="shared" si="6"/>
        <v>16050</v>
      </c>
      <c r="D25" s="4">
        <f t="shared" si="9"/>
        <v>7250</v>
      </c>
      <c r="E25" s="4">
        <f t="shared" si="7"/>
        <v>250805</v>
      </c>
      <c r="F25" s="4">
        <f t="shared" si="4"/>
        <v>234781</v>
      </c>
      <c r="G25" s="4">
        <f t="shared" si="10"/>
        <v>2829677</v>
      </c>
      <c r="H25" s="4"/>
      <c r="I25" s="4"/>
      <c r="J25" s="5">
        <f t="shared" si="11"/>
        <v>234781</v>
      </c>
    </row>
    <row r="26" spans="1:10" ht="12.75">
      <c r="A26" s="4">
        <v>25</v>
      </c>
      <c r="B26" s="4">
        <f>SUM(B25+250)</f>
        <v>7750</v>
      </c>
      <c r="C26" s="4">
        <f>+SUM(A26+6)*560-(A26+1)*(A26+6)</f>
        <v>16554</v>
      </c>
      <c r="D26" s="4">
        <f t="shared" si="9"/>
        <v>7500</v>
      </c>
      <c r="E26" s="4">
        <f t="shared" si="7"/>
        <v>266070</v>
      </c>
      <c r="F26" s="4">
        <f t="shared" si="4"/>
        <v>249543</v>
      </c>
      <c r="G26" s="4">
        <f t="shared" si="10"/>
        <v>3095747</v>
      </c>
      <c r="H26" s="4"/>
      <c r="I26" s="4"/>
      <c r="J26" s="5">
        <f t="shared" si="11"/>
        <v>249543</v>
      </c>
    </row>
    <row r="27" spans="1:10" ht="12.75">
      <c r="A27" s="4">
        <v>26</v>
      </c>
      <c r="B27" s="4">
        <f aca="true" t="shared" si="12" ref="B27:B42">SUM(B26+250)</f>
        <v>8000</v>
      </c>
      <c r="C27" s="4">
        <f t="shared" si="6"/>
        <v>17056</v>
      </c>
      <c r="D27" s="4">
        <f t="shared" si="9"/>
        <v>7750</v>
      </c>
      <c r="E27" s="4">
        <f t="shared" si="7"/>
        <v>281780</v>
      </c>
      <c r="F27" s="4">
        <f t="shared" si="4"/>
        <v>264752</v>
      </c>
      <c r="G27" s="4">
        <f t="shared" si="10"/>
        <v>3377527</v>
      </c>
      <c r="H27" s="4"/>
      <c r="I27" s="4"/>
      <c r="J27" s="5">
        <f t="shared" si="11"/>
        <v>264752</v>
      </c>
    </row>
    <row r="28" spans="1:10" ht="12.75">
      <c r="A28" s="4">
        <v>27</v>
      </c>
      <c r="B28" s="4">
        <f t="shared" si="12"/>
        <v>8250</v>
      </c>
      <c r="C28" s="4">
        <f t="shared" si="6"/>
        <v>17556</v>
      </c>
      <c r="D28" s="4">
        <f t="shared" si="9"/>
        <v>8000</v>
      </c>
      <c r="E28" s="4">
        <f t="shared" si="7"/>
        <v>297935</v>
      </c>
      <c r="F28" s="4">
        <f t="shared" si="4"/>
        <v>280408</v>
      </c>
      <c r="G28" s="4">
        <f t="shared" si="10"/>
        <v>3675462</v>
      </c>
      <c r="H28" s="4"/>
      <c r="I28" s="4"/>
      <c r="J28" s="5">
        <f t="shared" si="11"/>
        <v>280408</v>
      </c>
    </row>
    <row r="29" spans="1:10" ht="12.75">
      <c r="A29" s="4">
        <v>28</v>
      </c>
      <c r="B29" s="4">
        <f t="shared" si="12"/>
        <v>8500</v>
      </c>
      <c r="C29" s="4">
        <f t="shared" si="6"/>
        <v>18054</v>
      </c>
      <c r="D29" s="4">
        <f t="shared" si="9"/>
        <v>8250</v>
      </c>
      <c r="E29" s="4">
        <f t="shared" si="7"/>
        <v>314535</v>
      </c>
      <c r="F29" s="4">
        <f t="shared" si="4"/>
        <v>296511</v>
      </c>
      <c r="G29" s="4">
        <f t="shared" si="10"/>
        <v>3989997</v>
      </c>
      <c r="H29" s="4"/>
      <c r="I29" s="4"/>
      <c r="J29" s="5">
        <f t="shared" si="11"/>
        <v>296511</v>
      </c>
    </row>
    <row r="30" spans="1:10" ht="12.75">
      <c r="A30" s="4">
        <v>29</v>
      </c>
      <c r="B30" s="4">
        <f t="shared" si="12"/>
        <v>8750</v>
      </c>
      <c r="C30" s="4">
        <f t="shared" si="6"/>
        <v>18550</v>
      </c>
      <c r="D30" s="4">
        <f t="shared" si="9"/>
        <v>8500</v>
      </c>
      <c r="E30" s="4">
        <f t="shared" si="7"/>
        <v>331580</v>
      </c>
      <c r="F30" s="4">
        <f t="shared" si="4"/>
        <v>313061</v>
      </c>
      <c r="G30" s="4">
        <f t="shared" si="10"/>
        <v>4321577</v>
      </c>
      <c r="H30" s="4"/>
      <c r="I30" s="4"/>
      <c r="J30" s="5">
        <f t="shared" si="11"/>
        <v>313061</v>
      </c>
    </row>
    <row r="31" spans="1:10" ht="12.75">
      <c r="A31" s="4">
        <v>30</v>
      </c>
      <c r="B31" s="4">
        <f t="shared" si="12"/>
        <v>9000</v>
      </c>
      <c r="C31" s="4">
        <f t="shared" si="6"/>
        <v>19044</v>
      </c>
      <c r="D31" s="4">
        <f t="shared" si="9"/>
        <v>8750</v>
      </c>
      <c r="E31" s="4">
        <f t="shared" si="7"/>
        <v>349070</v>
      </c>
      <c r="F31" s="4">
        <f t="shared" si="4"/>
        <v>330058</v>
      </c>
      <c r="G31" s="4">
        <f t="shared" si="10"/>
        <v>4670647</v>
      </c>
      <c r="H31" s="4"/>
      <c r="I31" s="4"/>
      <c r="J31" s="5">
        <f t="shared" si="11"/>
        <v>330058</v>
      </c>
    </row>
    <row r="32" spans="1:10" ht="12.75">
      <c r="A32" s="4">
        <v>31</v>
      </c>
      <c r="B32" s="4">
        <f t="shared" si="12"/>
        <v>9250</v>
      </c>
      <c r="C32" s="4">
        <f t="shared" si="6"/>
        <v>19536</v>
      </c>
      <c r="D32" s="4">
        <f t="shared" si="9"/>
        <v>9000</v>
      </c>
      <c r="E32" s="4">
        <f t="shared" si="7"/>
        <v>367005</v>
      </c>
      <c r="F32" s="4">
        <f t="shared" si="4"/>
        <v>347502</v>
      </c>
      <c r="G32" s="4">
        <f t="shared" si="10"/>
        <v>5037652</v>
      </c>
      <c r="H32" s="4"/>
      <c r="I32" s="4"/>
      <c r="J32" s="5">
        <f t="shared" si="11"/>
        <v>347502</v>
      </c>
    </row>
    <row r="33" spans="1:10" ht="12.75">
      <c r="A33" s="4">
        <v>32</v>
      </c>
      <c r="B33" s="4">
        <f t="shared" si="12"/>
        <v>9500</v>
      </c>
      <c r="C33" s="4">
        <f t="shared" si="6"/>
        <v>20026</v>
      </c>
      <c r="D33" s="4">
        <f t="shared" si="9"/>
        <v>9250</v>
      </c>
      <c r="E33" s="4">
        <f t="shared" si="7"/>
        <v>385385</v>
      </c>
      <c r="F33" s="4">
        <f t="shared" si="4"/>
        <v>365393</v>
      </c>
      <c r="G33" s="4">
        <f t="shared" si="10"/>
        <v>5423037</v>
      </c>
      <c r="H33" s="4"/>
      <c r="I33" s="4"/>
      <c r="J33" s="5">
        <f t="shared" si="11"/>
        <v>365393</v>
      </c>
    </row>
    <row r="34" spans="1:10" ht="12.75">
      <c r="A34" s="4">
        <v>33</v>
      </c>
      <c r="B34" s="4">
        <f t="shared" si="12"/>
        <v>9750</v>
      </c>
      <c r="C34" s="4">
        <f t="shared" si="6"/>
        <v>20514</v>
      </c>
      <c r="D34" s="4">
        <f t="shared" si="9"/>
        <v>9500</v>
      </c>
      <c r="E34" s="4">
        <f t="shared" si="7"/>
        <v>404210</v>
      </c>
      <c r="F34" s="4">
        <f t="shared" si="4"/>
        <v>383731</v>
      </c>
      <c r="G34" s="4">
        <f t="shared" si="10"/>
        <v>5827247</v>
      </c>
      <c r="H34" s="4"/>
      <c r="I34" s="4"/>
      <c r="J34" s="5">
        <f t="shared" si="11"/>
        <v>383731</v>
      </c>
    </row>
    <row r="35" spans="1:10" ht="12.75">
      <c r="A35" s="4">
        <v>34</v>
      </c>
      <c r="B35" s="4">
        <f t="shared" si="12"/>
        <v>10000</v>
      </c>
      <c r="C35" s="4">
        <f aca="true" t="shared" si="13" ref="C35:C50">+SUM(A35+6)*560-(A35+1)*(A35+6)</f>
        <v>21000</v>
      </c>
      <c r="D35" s="4">
        <f t="shared" si="9"/>
        <v>9750</v>
      </c>
      <c r="E35" s="4">
        <f aca="true" t="shared" si="14" ref="E35:E50">+SUM(F35+C35)-(A35+2)</f>
        <v>423480</v>
      </c>
      <c r="F35" s="4">
        <f t="shared" si="4"/>
        <v>402516</v>
      </c>
      <c r="G35" s="4">
        <f t="shared" si="10"/>
        <v>6250727</v>
      </c>
      <c r="H35" s="4"/>
      <c r="I35" s="4"/>
      <c r="J35" s="5">
        <f t="shared" si="11"/>
        <v>402516</v>
      </c>
    </row>
    <row r="36" spans="1:10" ht="12.75">
      <c r="A36" s="4">
        <v>35</v>
      </c>
      <c r="B36" s="4">
        <f t="shared" si="12"/>
        <v>10250</v>
      </c>
      <c r="C36" s="4">
        <f t="shared" si="13"/>
        <v>21484</v>
      </c>
      <c r="D36" s="4">
        <f aca="true" t="shared" si="15" ref="D36:D50">SUM(D35+250)</f>
        <v>10000</v>
      </c>
      <c r="E36" s="4">
        <f t="shared" si="14"/>
        <v>443195</v>
      </c>
      <c r="F36" s="4">
        <f t="shared" si="4"/>
        <v>421748</v>
      </c>
      <c r="G36" s="4">
        <f t="shared" si="10"/>
        <v>6693922</v>
      </c>
      <c r="H36" s="4"/>
      <c r="I36" s="4"/>
      <c r="J36" s="5">
        <f t="shared" si="11"/>
        <v>421748</v>
      </c>
    </row>
    <row r="37" spans="1:10" ht="12.75">
      <c r="A37" s="4">
        <v>36</v>
      </c>
      <c r="B37" s="4">
        <f t="shared" si="12"/>
        <v>10500</v>
      </c>
      <c r="C37" s="4">
        <f t="shared" si="13"/>
        <v>21966</v>
      </c>
      <c r="D37" s="4">
        <f t="shared" si="15"/>
        <v>10250</v>
      </c>
      <c r="E37" s="4">
        <f t="shared" si="14"/>
        <v>463355</v>
      </c>
      <c r="F37" s="4">
        <f t="shared" si="4"/>
        <v>441427</v>
      </c>
      <c r="G37" s="4">
        <f t="shared" si="10"/>
        <v>7157277</v>
      </c>
      <c r="H37" s="4"/>
      <c r="I37" s="4"/>
      <c r="J37" s="5">
        <f t="shared" si="11"/>
        <v>441427</v>
      </c>
    </row>
    <row r="38" spans="1:10" ht="12.75">
      <c r="A38" s="4">
        <v>37</v>
      </c>
      <c r="B38" s="4">
        <f t="shared" si="12"/>
        <v>10750</v>
      </c>
      <c r="C38" s="4">
        <f t="shared" si="13"/>
        <v>22446</v>
      </c>
      <c r="D38" s="4">
        <f t="shared" si="15"/>
        <v>10500</v>
      </c>
      <c r="E38" s="4">
        <f t="shared" si="14"/>
        <v>483960</v>
      </c>
      <c r="F38" s="4">
        <f t="shared" si="4"/>
        <v>461553</v>
      </c>
      <c r="G38" s="4">
        <f t="shared" si="10"/>
        <v>7641237</v>
      </c>
      <c r="H38" s="4"/>
      <c r="I38" s="4"/>
      <c r="J38" s="5">
        <f t="shared" si="11"/>
        <v>461553</v>
      </c>
    </row>
    <row r="39" spans="1:10" ht="12.75">
      <c r="A39" s="4">
        <v>38</v>
      </c>
      <c r="B39" s="4">
        <f t="shared" si="12"/>
        <v>11000</v>
      </c>
      <c r="C39" s="4">
        <f t="shared" si="13"/>
        <v>22924</v>
      </c>
      <c r="D39" s="4">
        <f t="shared" si="15"/>
        <v>10750</v>
      </c>
      <c r="E39" s="4">
        <f t="shared" si="14"/>
        <v>505010</v>
      </c>
      <c r="F39" s="4">
        <f t="shared" si="4"/>
        <v>482126</v>
      </c>
      <c r="G39" s="4">
        <f t="shared" si="10"/>
        <v>8146247</v>
      </c>
      <c r="H39" s="4"/>
      <c r="I39" s="4"/>
      <c r="J39" s="5">
        <f t="shared" si="11"/>
        <v>482126</v>
      </c>
    </row>
    <row r="40" spans="1:10" ht="12.75">
      <c r="A40" s="4">
        <v>39</v>
      </c>
      <c r="B40" s="4">
        <f t="shared" si="12"/>
        <v>11250</v>
      </c>
      <c r="C40" s="4">
        <f t="shared" si="13"/>
        <v>23400</v>
      </c>
      <c r="D40" s="4">
        <f t="shared" si="15"/>
        <v>11000</v>
      </c>
      <c r="E40" s="4">
        <f t="shared" si="14"/>
        <v>526505</v>
      </c>
      <c r="F40" s="4">
        <f t="shared" si="4"/>
        <v>503146</v>
      </c>
      <c r="G40" s="4">
        <f t="shared" si="10"/>
        <v>8672752</v>
      </c>
      <c r="H40" s="4"/>
      <c r="I40" s="4"/>
      <c r="J40" s="5">
        <f aca="true" t="shared" si="16" ref="J40:J50">SUM(F39-F38)+(447+F39)</f>
        <v>503146</v>
      </c>
    </row>
    <row r="41" spans="1:10" ht="12.75">
      <c r="A41" s="4">
        <v>40</v>
      </c>
      <c r="B41" s="4">
        <f t="shared" si="12"/>
        <v>11500</v>
      </c>
      <c r="C41" s="4">
        <f t="shared" si="13"/>
        <v>23874</v>
      </c>
      <c r="D41" s="4">
        <f t="shared" si="15"/>
        <v>11250</v>
      </c>
      <c r="E41" s="4">
        <f t="shared" si="14"/>
        <v>548445</v>
      </c>
      <c r="F41" s="4">
        <f t="shared" si="4"/>
        <v>524613</v>
      </c>
      <c r="G41" s="4">
        <f t="shared" si="10"/>
        <v>9221197</v>
      </c>
      <c r="H41" s="4"/>
      <c r="I41" s="4"/>
      <c r="J41" s="5">
        <f t="shared" si="16"/>
        <v>524613</v>
      </c>
    </row>
    <row r="42" spans="1:10" ht="12.75">
      <c r="A42" s="4">
        <v>41</v>
      </c>
      <c r="B42" s="4">
        <f t="shared" si="12"/>
        <v>11750</v>
      </c>
      <c r="C42" s="4">
        <f t="shared" si="13"/>
        <v>24346</v>
      </c>
      <c r="D42" s="4">
        <f t="shared" si="15"/>
        <v>11500</v>
      </c>
      <c r="E42" s="4">
        <f t="shared" si="14"/>
        <v>570830</v>
      </c>
      <c r="F42" s="4">
        <f t="shared" si="4"/>
        <v>546527</v>
      </c>
      <c r="G42" s="4">
        <f t="shared" si="10"/>
        <v>9792027</v>
      </c>
      <c r="H42" s="4"/>
      <c r="I42" s="4"/>
      <c r="J42" s="5">
        <f t="shared" si="16"/>
        <v>546527</v>
      </c>
    </row>
    <row r="43" spans="1:10" ht="12.75">
      <c r="A43" s="4">
        <v>42</v>
      </c>
      <c r="B43" s="4">
        <f aca="true" t="shared" si="17" ref="B43:B50">SUM(B42+250)</f>
        <v>12000</v>
      </c>
      <c r="C43" s="4">
        <f t="shared" si="13"/>
        <v>24816</v>
      </c>
      <c r="D43" s="4">
        <f t="shared" si="15"/>
        <v>11750</v>
      </c>
      <c r="E43" s="4">
        <f t="shared" si="14"/>
        <v>593660</v>
      </c>
      <c r="F43" s="4">
        <f t="shared" si="4"/>
        <v>568888</v>
      </c>
      <c r="G43" s="4">
        <f t="shared" si="10"/>
        <v>10385687</v>
      </c>
      <c r="H43" s="4"/>
      <c r="I43" s="4"/>
      <c r="J43" s="5">
        <f t="shared" si="16"/>
        <v>568888</v>
      </c>
    </row>
    <row r="44" spans="1:10" ht="12.75">
      <c r="A44" s="4">
        <v>43</v>
      </c>
      <c r="B44" s="4">
        <f t="shared" si="17"/>
        <v>12250</v>
      </c>
      <c r="C44" s="4">
        <f t="shared" si="13"/>
        <v>25284</v>
      </c>
      <c r="D44" s="4">
        <f t="shared" si="15"/>
        <v>12000</v>
      </c>
      <c r="E44" s="4">
        <f t="shared" si="14"/>
        <v>616935</v>
      </c>
      <c r="F44" s="4">
        <f t="shared" si="4"/>
        <v>591696</v>
      </c>
      <c r="G44" s="4">
        <f t="shared" si="10"/>
        <v>11002622</v>
      </c>
      <c r="H44" s="4"/>
      <c r="I44" s="4"/>
      <c r="J44" s="5">
        <f t="shared" si="16"/>
        <v>591696</v>
      </c>
    </row>
    <row r="45" spans="1:10" ht="12.75">
      <c r="A45" s="4">
        <v>44</v>
      </c>
      <c r="B45" s="4">
        <f t="shared" si="17"/>
        <v>12500</v>
      </c>
      <c r="C45" s="4">
        <f t="shared" si="13"/>
        <v>25750</v>
      </c>
      <c r="D45" s="4">
        <f t="shared" si="15"/>
        <v>12250</v>
      </c>
      <c r="E45" s="4">
        <f t="shared" si="14"/>
        <v>640655</v>
      </c>
      <c r="F45" s="4">
        <f t="shared" si="4"/>
        <v>614951</v>
      </c>
      <c r="G45" s="4">
        <f t="shared" si="10"/>
        <v>11643277</v>
      </c>
      <c r="H45" s="4"/>
      <c r="I45" s="4"/>
      <c r="J45" s="5">
        <f t="shared" si="16"/>
        <v>614951</v>
      </c>
    </row>
    <row r="46" spans="1:10" ht="12.75">
      <c r="A46" s="4">
        <v>45</v>
      </c>
      <c r="B46" s="4">
        <f t="shared" si="17"/>
        <v>12750</v>
      </c>
      <c r="C46" s="4">
        <f t="shared" si="13"/>
        <v>26214</v>
      </c>
      <c r="D46" s="4">
        <f t="shared" si="15"/>
        <v>12500</v>
      </c>
      <c r="E46" s="4">
        <f t="shared" si="14"/>
        <v>664820</v>
      </c>
      <c r="F46" s="4">
        <f t="shared" si="4"/>
        <v>638653</v>
      </c>
      <c r="G46" s="4">
        <f t="shared" si="10"/>
        <v>12308097</v>
      </c>
      <c r="H46" s="4"/>
      <c r="I46" s="4"/>
      <c r="J46" s="5">
        <f t="shared" si="16"/>
        <v>638653</v>
      </c>
    </row>
    <row r="47" spans="1:10" ht="12.75">
      <c r="A47" s="4">
        <v>46</v>
      </c>
      <c r="B47" s="4">
        <f t="shared" si="17"/>
        <v>13000</v>
      </c>
      <c r="C47" s="4">
        <f t="shared" si="13"/>
        <v>26676</v>
      </c>
      <c r="D47" s="4">
        <f t="shared" si="15"/>
        <v>12750</v>
      </c>
      <c r="E47" s="4">
        <f t="shared" si="14"/>
        <v>689430</v>
      </c>
      <c r="F47" s="4">
        <f t="shared" si="4"/>
        <v>662802</v>
      </c>
      <c r="G47" s="4">
        <f t="shared" si="10"/>
        <v>12997527</v>
      </c>
      <c r="H47" s="4"/>
      <c r="I47" s="4"/>
      <c r="J47" s="5">
        <f t="shared" si="16"/>
        <v>662802</v>
      </c>
    </row>
    <row r="48" spans="1:10" ht="12.75">
      <c r="A48" s="4">
        <v>47</v>
      </c>
      <c r="B48" s="4">
        <f t="shared" si="17"/>
        <v>13250</v>
      </c>
      <c r="C48" s="4">
        <f t="shared" si="13"/>
        <v>27136</v>
      </c>
      <c r="D48" s="4">
        <f t="shared" si="15"/>
        <v>13000</v>
      </c>
      <c r="E48" s="4">
        <f t="shared" si="14"/>
        <v>714485</v>
      </c>
      <c r="F48" s="4">
        <f t="shared" si="4"/>
        <v>687398</v>
      </c>
      <c r="G48" s="4">
        <f t="shared" si="10"/>
        <v>13712012</v>
      </c>
      <c r="H48" s="4"/>
      <c r="I48" s="4">
        <v>1961</v>
      </c>
      <c r="J48" s="5">
        <f t="shared" si="16"/>
        <v>687398</v>
      </c>
    </row>
    <row r="49" spans="1:10" ht="12.75">
      <c r="A49" s="4">
        <v>48</v>
      </c>
      <c r="B49" s="4">
        <f t="shared" si="17"/>
        <v>13500</v>
      </c>
      <c r="C49" s="4">
        <f t="shared" si="13"/>
        <v>27594</v>
      </c>
      <c r="D49" s="4">
        <f t="shared" si="15"/>
        <v>13250</v>
      </c>
      <c r="E49" s="4">
        <f t="shared" si="14"/>
        <v>739985</v>
      </c>
      <c r="F49" s="4">
        <f t="shared" si="4"/>
        <v>712441</v>
      </c>
      <c r="G49" s="4">
        <f t="shared" si="10"/>
        <v>14451997</v>
      </c>
      <c r="H49" s="4"/>
      <c r="I49" s="4">
        <v>1988</v>
      </c>
      <c r="J49" s="5">
        <f t="shared" si="16"/>
        <v>712441</v>
      </c>
    </row>
    <row r="50" spans="1:10" ht="12.75">
      <c r="A50" s="4">
        <v>49</v>
      </c>
      <c r="B50" s="4">
        <f t="shared" si="17"/>
        <v>13750</v>
      </c>
      <c r="C50" s="4">
        <f t="shared" si="13"/>
        <v>28050</v>
      </c>
      <c r="D50" s="4">
        <f t="shared" si="15"/>
        <v>13500</v>
      </c>
      <c r="E50" s="4">
        <f t="shared" si="14"/>
        <v>765930</v>
      </c>
      <c r="F50" s="4">
        <f t="shared" si="4"/>
        <v>737931</v>
      </c>
      <c r="G50" s="4">
        <f>G49+E50</f>
        <v>15217927</v>
      </c>
      <c r="H50" s="4"/>
      <c r="I50" s="4">
        <v>2012</v>
      </c>
      <c r="J50" s="5">
        <f t="shared" si="16"/>
        <v>737931</v>
      </c>
    </row>
    <row r="51" spans="1:10" ht="12.75">
      <c r="A51" s="4"/>
      <c r="B51" s="4"/>
      <c r="C51" s="4"/>
      <c r="D51" s="4"/>
      <c r="E51" s="4"/>
      <c r="F51" s="4"/>
      <c r="G51" s="4"/>
      <c r="H51" s="4"/>
      <c r="I51" s="4"/>
      <c r="J51" s="5"/>
    </row>
  </sheetData>
  <printOptions/>
  <pageMargins left="0.75" right="0.75" top="0.81" bottom="0.76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Anita L. Thomas</cp:lastModifiedBy>
  <cp:lastPrinted>1999-03-04T23:55:37Z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